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\Documents\Amateur Radio\Club QSO Party\"/>
    </mc:Choice>
  </mc:AlternateContent>
  <workbookProtection workbookAlgorithmName="SHA-512" workbookHashValue="N7DItSk2+b5ElbyI/DO952GMX+DK1rgykVYrD2qAWQExI0ZoeEK+S9fbSAsYfY7qpF97I/mh4mrwcZhHHGSVHg==" workbookSaltValue="f76iW+b6VzqtjE3P+5SQNw==" workbookSpinCount="100000" lockStructure="1"/>
  <bookViews>
    <workbookView xWindow="0" yWindow="0" windowWidth="7470" windowHeight="5790"/>
  </bookViews>
  <sheets>
    <sheet name="Club Information" sheetId="16" r:id="rId1"/>
    <sheet name="Schedule Template" sheetId="13" r:id="rId2"/>
    <sheet name="Schedule Example" sheetId="15" r:id="rId3"/>
  </sheets>
  <definedNames>
    <definedName name="_xlnm.Print_Area" localSheetId="2">'Schedule Example'!$A$2:$AX$32</definedName>
    <definedName name="_xlnm.Print_Area" localSheetId="1">'Schedule Template'!$A$2:$AX$32</definedName>
    <definedName name="_xlnm.Print_Titles" localSheetId="2">'Schedule Example'!$A:$B</definedName>
    <definedName name="_xlnm.Print_Titles" localSheetId="1">'Schedule Template'!$A:$B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3" l="1"/>
  <c r="A3" i="15"/>
  <c r="AI1" i="13"/>
  <c r="C7" i="16"/>
  <c r="K7" i="16"/>
  <c r="C5" i="16"/>
  <c r="AX5" i="15"/>
  <c r="AW5" i="15"/>
  <c r="AV5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E4" i="15"/>
  <c r="F4" i="15" s="1"/>
  <c r="D4" i="15"/>
  <c r="C4" i="15"/>
  <c r="D3" i="15"/>
  <c r="C3" i="15"/>
  <c r="AA2" i="15"/>
  <c r="AA2" i="13"/>
  <c r="D3" i="13"/>
  <c r="E3" i="13"/>
  <c r="F3" i="13"/>
  <c r="G3" i="13"/>
  <c r="H3" i="13"/>
  <c r="I3" i="13"/>
  <c r="J3" i="13"/>
  <c r="K3" i="13"/>
  <c r="L3" i="13"/>
  <c r="M3" i="13"/>
  <c r="N3" i="13"/>
  <c r="O3" i="13"/>
  <c r="P3" i="13"/>
  <c r="Q3" i="13"/>
  <c r="R3" i="13"/>
  <c r="S3" i="13"/>
  <c r="T3" i="13"/>
  <c r="U3" i="13"/>
  <c r="V3" i="13"/>
  <c r="W3" i="13"/>
  <c r="X3" i="13"/>
  <c r="Y3" i="13"/>
  <c r="Z3" i="13"/>
  <c r="AA3" i="13"/>
  <c r="AB3" i="13"/>
  <c r="AC3" i="13"/>
  <c r="AD3" i="13"/>
  <c r="AE3" i="13"/>
  <c r="AF3" i="13"/>
  <c r="AG3" i="13"/>
  <c r="AH3" i="13"/>
  <c r="AI3" i="13"/>
  <c r="AJ3" i="13"/>
  <c r="AK3" i="13"/>
  <c r="AL3" i="13"/>
  <c r="AM3" i="13"/>
  <c r="AN3" i="13"/>
  <c r="AO3" i="13"/>
  <c r="AP3" i="13"/>
  <c r="AQ3" i="13"/>
  <c r="AR3" i="13"/>
  <c r="AS3" i="13"/>
  <c r="AT3" i="13"/>
  <c r="AU3" i="13"/>
  <c r="AV3" i="13"/>
  <c r="AW3" i="13"/>
  <c r="AX3" i="13"/>
  <c r="C3" i="13"/>
  <c r="D4" i="13"/>
  <c r="C4" i="13"/>
  <c r="C5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R5" i="13"/>
  <c r="S5" i="13"/>
  <c r="T5" i="13"/>
  <c r="U5" i="13"/>
  <c r="V5" i="13"/>
  <c r="W5" i="13"/>
  <c r="X5" i="13"/>
  <c r="Y5" i="13"/>
  <c r="Z5" i="13"/>
  <c r="AA5" i="13"/>
  <c r="AB5" i="13"/>
  <c r="AC5" i="13"/>
  <c r="AD5" i="13"/>
  <c r="AE5" i="13"/>
  <c r="AF5" i="13"/>
  <c r="AG5" i="13"/>
  <c r="AH5" i="13"/>
  <c r="AI5" i="13"/>
  <c r="AJ5" i="13"/>
  <c r="AK5" i="13"/>
  <c r="AL5" i="13"/>
  <c r="AM5" i="13"/>
  <c r="AN5" i="13"/>
  <c r="AO5" i="13"/>
  <c r="AP5" i="13"/>
  <c r="AQ5" i="13"/>
  <c r="AR5" i="13"/>
  <c r="AS5" i="13"/>
  <c r="AT5" i="13"/>
  <c r="AU5" i="13"/>
  <c r="AV5" i="13"/>
  <c r="AW5" i="13"/>
  <c r="AX5" i="13"/>
  <c r="E3" i="15" l="1"/>
  <c r="A5" i="15"/>
  <c r="G4" i="15"/>
  <c r="F3" i="15"/>
  <c r="E4" i="13"/>
  <c r="F4" i="13" s="1"/>
  <c r="G4" i="13" s="1"/>
  <c r="H4" i="13" s="1"/>
  <c r="I4" i="13" s="1"/>
  <c r="J4" i="13" s="1"/>
  <c r="K4" i="13" s="1"/>
  <c r="L4" i="13" s="1"/>
  <c r="M4" i="13" s="1"/>
  <c r="N4" i="13" s="1"/>
  <c r="O4" i="13" s="1"/>
  <c r="P4" i="13" s="1"/>
  <c r="Q4" i="13" s="1"/>
  <c r="R4" i="13" s="1"/>
  <c r="S4" i="13" s="1"/>
  <c r="T4" i="13" s="1"/>
  <c r="U4" i="13" s="1"/>
  <c r="V4" i="13" s="1"/>
  <c r="W4" i="13" s="1"/>
  <c r="X4" i="13" s="1"/>
  <c r="Y4" i="13" s="1"/>
  <c r="Z4" i="13" s="1"/>
  <c r="AA4" i="13" s="1"/>
  <c r="AB4" i="13" s="1"/>
  <c r="AC4" i="13" s="1"/>
  <c r="AD4" i="13" s="1"/>
  <c r="AE4" i="13" s="1"/>
  <c r="AF4" i="13" s="1"/>
  <c r="AG4" i="13" s="1"/>
  <c r="AH4" i="13" s="1"/>
  <c r="AI4" i="13" s="1"/>
  <c r="AJ4" i="13" s="1"/>
  <c r="AK4" i="13" s="1"/>
  <c r="AL4" i="13" s="1"/>
  <c r="AM4" i="13" s="1"/>
  <c r="AN4" i="13" s="1"/>
  <c r="AO4" i="13" s="1"/>
  <c r="AP4" i="13" s="1"/>
  <c r="AQ4" i="13" s="1"/>
  <c r="AR4" i="13" s="1"/>
  <c r="AS4" i="13" s="1"/>
  <c r="AT4" i="13" s="1"/>
  <c r="AU4" i="13" s="1"/>
  <c r="AV4" i="13" s="1"/>
  <c r="AW4" i="13" s="1"/>
  <c r="AX4" i="13" s="1"/>
  <c r="A5" i="13"/>
  <c r="G3" i="15" l="1"/>
  <c r="H4" i="15"/>
  <c r="I4" i="15" l="1"/>
  <c r="H3" i="15"/>
  <c r="I3" i="15" l="1"/>
  <c r="J4" i="15"/>
  <c r="K4" i="15" l="1"/>
  <c r="J3" i="15"/>
  <c r="K3" i="15" l="1"/>
  <c r="L4" i="15"/>
  <c r="M4" i="15" l="1"/>
  <c r="L3" i="15"/>
  <c r="N4" i="15" l="1"/>
  <c r="M3" i="15"/>
  <c r="O4" i="15" l="1"/>
  <c r="N3" i="15"/>
  <c r="O3" i="15" l="1"/>
  <c r="P4" i="15"/>
  <c r="Q4" i="15" l="1"/>
  <c r="P3" i="15"/>
  <c r="Q3" i="15" l="1"/>
  <c r="R4" i="15"/>
  <c r="S4" i="15" l="1"/>
  <c r="R3" i="15"/>
  <c r="S3" i="15" l="1"/>
  <c r="T4" i="15"/>
  <c r="U4" i="15" l="1"/>
  <c r="T3" i="15"/>
  <c r="V4" i="15" l="1"/>
  <c r="U3" i="15"/>
  <c r="W4" i="15" l="1"/>
  <c r="V3" i="15"/>
  <c r="W3" i="15" l="1"/>
  <c r="X4" i="15"/>
  <c r="Y4" i="15" l="1"/>
  <c r="X3" i="15"/>
  <c r="Z4" i="15" l="1"/>
  <c r="Y3" i="15"/>
  <c r="AA4" i="15" l="1"/>
  <c r="Z3" i="15"/>
  <c r="AA3" i="15" l="1"/>
  <c r="AB4" i="15"/>
  <c r="AC4" i="15" l="1"/>
  <c r="AB3" i="15"/>
  <c r="AD4" i="15" l="1"/>
  <c r="AC3" i="15"/>
  <c r="AE4" i="15" l="1"/>
  <c r="AD3" i="15"/>
  <c r="AE3" i="15" l="1"/>
  <c r="AF4" i="15"/>
  <c r="AG4" i="15" l="1"/>
  <c r="AF3" i="15"/>
  <c r="AG3" i="15" l="1"/>
  <c r="AH4" i="15"/>
  <c r="AI4" i="15" l="1"/>
  <c r="AH3" i="15"/>
  <c r="AI3" i="15" l="1"/>
  <c r="AJ4" i="15"/>
  <c r="AK4" i="15" l="1"/>
  <c r="AJ3" i="15"/>
  <c r="AL4" i="15" l="1"/>
  <c r="AK3" i="15"/>
  <c r="AM4" i="15" l="1"/>
  <c r="AL3" i="15"/>
  <c r="AM3" i="15" l="1"/>
  <c r="AN4" i="15"/>
  <c r="AO4" i="15" l="1"/>
  <c r="AN3" i="15"/>
  <c r="AP4" i="15" l="1"/>
  <c r="AO3" i="15"/>
  <c r="AQ4" i="15" l="1"/>
  <c r="AP3" i="15"/>
  <c r="AQ3" i="15" l="1"/>
  <c r="AR4" i="15"/>
  <c r="AS4" i="15" l="1"/>
  <c r="AR3" i="15"/>
  <c r="AT4" i="15" l="1"/>
  <c r="AS3" i="15"/>
  <c r="AU4" i="15" l="1"/>
  <c r="AT3" i="15"/>
  <c r="AU3" i="15" l="1"/>
  <c r="AV4" i="15"/>
  <c r="AW4" i="15" l="1"/>
  <c r="AV3" i="15"/>
  <c r="AX4" i="15" l="1"/>
  <c r="AX3" i="15" s="1"/>
  <c r="AW3" i="15"/>
</calcChain>
</file>

<file path=xl/comments1.xml><?xml version="1.0" encoding="utf-8"?>
<comments xmlns="http://schemas.openxmlformats.org/spreadsheetml/2006/main">
  <authors>
    <author>Ken</author>
  </authors>
  <commentList>
    <comment ref="AI1" authorId="0" shapeId="0">
      <text>
        <r>
          <rPr>
            <b/>
            <sz val="9"/>
            <color indexed="81"/>
            <rFont val="Tahoma"/>
            <family val="2"/>
          </rPr>
          <t>ENTER CLUB NAME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>UTC OFFSET
4 = EDST
5 = CDST
6 = MDST
7 = PDST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AUTOMATICALLY CALCULATED HOURS OF SCHEDULED OPERATION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>THIS COULD BE THE SAME OPERATOR AS SCHEDULED. DUE TO BAND CONDITIONS IT STILL COUNTS AS ONLY 1 HOUR OF SCHEDULE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FILL IN AN "X" TO SHOW PLANNED OPERATION TIME</t>
        </r>
      </text>
    </comment>
  </commentList>
</comments>
</file>

<file path=xl/sharedStrings.xml><?xml version="1.0" encoding="utf-8"?>
<sst xmlns="http://schemas.openxmlformats.org/spreadsheetml/2006/main" count="136" uniqueCount="20">
  <si>
    <t>EDST</t>
  </si>
  <si>
    <t>UTC</t>
  </si>
  <si>
    <t>220+</t>
  </si>
  <si>
    <t>CW</t>
  </si>
  <si>
    <t>Dig</t>
  </si>
  <si>
    <t>Club QSO Party Operator Schedule Template</t>
  </si>
  <si>
    <t>Club Name:</t>
  </si>
  <si>
    <t>X</t>
  </si>
  <si>
    <t>Hrs</t>
  </si>
  <si>
    <t>CDST</t>
  </si>
  <si>
    <t>PDST / MST</t>
  </si>
  <si>
    <t>PH</t>
  </si>
  <si>
    <t>MDST</t>
  </si>
  <si>
    <t>Club Call Sign:</t>
  </si>
  <si>
    <t>Club Website URL:</t>
  </si>
  <si>
    <t>Club Census:</t>
  </si>
  <si>
    <t>Last Meeting Date before June 1, 2017</t>
  </si>
  <si>
    <t>Date Formed:</t>
  </si>
  <si>
    <t>Club Location (ARRL Section):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</si>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</sst>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h:mm;@"/>
    <numFmt numFmtId="167" formatCode="dddd\ dd\-mmm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8" xfId="0" applyBorder="1" applyAlignment="1" applyProtection="1"/>
    <xf numFmtId="0" fontId="0" fillId="0" borderId="8" xfId="0" applyBorder="1" applyProtection="1"/>
    <xf numFmtId="0" fontId="0" fillId="0" borderId="8" xfId="0" applyBorder="1" applyAlignment="1" applyProtection="1">
      <alignment horizontal="center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protection locked="0"/>
    </xf>
    <xf numFmtId="14" fontId="0" fillId="3" borderId="8" xfId="0" applyNumberFormat="1" applyFill="1" applyBorder="1" applyProtection="1"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Protection="1"/>
    <xf numFmtId="167" fontId="0" fillId="0" borderId="0" xfId="0" applyNumberFormat="1" applyProtection="1"/>
    <xf numFmtId="164" fontId="0" fillId="0" borderId="0" xfId="0" applyNumberFormat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5" fontId="1" fillId="0" borderId="0" xfId="0" applyNumberFormat="1" applyFont="1" applyAlignment="1" applyProtection="1">
      <alignment horizontal="center" vertical="center" textRotation="90"/>
    </xf>
    <xf numFmtId="0" fontId="0" fillId="0" borderId="12" xfId="0" applyBorder="1" applyAlignment="1" applyProtection="1">
      <alignment horizontal="center" vertical="center"/>
    </xf>
    <xf numFmtId="165" fontId="1" fillId="0" borderId="12" xfId="0" applyNumberFormat="1" applyFont="1" applyBorder="1" applyAlignment="1" applyProtection="1">
      <alignment horizontal="center" vertical="center" textRotation="90"/>
    </xf>
    <xf numFmtId="0" fontId="0" fillId="0" borderId="1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3" xfId="0" applyBorder="1" applyAlignment="1" applyProtection="1">
      <alignment horizontal="center" vertical="center"/>
    </xf>
    <xf numFmtId="0" fontId="0" fillId="0" borderId="3" xfId="0" applyBorder="1" applyProtection="1"/>
    <xf numFmtId="0" fontId="0" fillId="0" borderId="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4" xfId="0" applyBorder="1" applyProtection="1"/>
    <xf numFmtId="0" fontId="0" fillId="0" borderId="5" xfId="0" applyBorder="1" applyProtection="1"/>
  </cellXfs>
  <cellStyles count="1">
    <cellStyle name="Normal" xfId="0" builtinId="0"/>
  </cellStyles>
  <dxfs count="2"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/>
        </patternFill>
      </fill>
    </dxf>
  </dxfs>
  <tableStyles count="0" defaultTableStyle="TableStyleMedium2" defaultPivotStyle="PivotStyleLight16"/>
  <colors>
    <mruColors>
      <color rgb="FF66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B7" sqref="B7"/>
    </sheetView>
  </sheetViews>
  <sheetFormatPr defaultRowHeight="15" x14ac:dyDescent="0.25"/>
  <cols>
    <col min="1" max="1" width="35.140625" bestFit="1" customWidth="1"/>
    <col min="2" max="2" width="9.7109375" bestFit="1" customWidth="1"/>
    <col min="10" max="10" width="9.7109375" hidden="1" customWidth="1"/>
    <col min="11" max="11" width="0" hidden="1" customWidth="1"/>
  </cols>
  <sheetData>
    <row r="1" spans="1:11" x14ac:dyDescent="0.25">
      <c r="A1" s="5" t="s">
        <v>6</v>
      </c>
      <c r="B1" s="8"/>
      <c r="C1" s="8"/>
      <c r="D1" s="8"/>
      <c r="E1" s="8"/>
      <c r="F1" s="8"/>
      <c r="G1" s="8"/>
      <c r="H1" s="8"/>
    </row>
    <row r="2" spans="1:11" x14ac:dyDescent="0.25">
      <c r="A2" s="5" t="s">
        <v>18</v>
      </c>
      <c r="B2" s="8"/>
      <c r="C2" s="8"/>
      <c r="D2" s="8"/>
      <c r="E2" s="8"/>
      <c r="F2" s="8"/>
      <c r="G2" s="8"/>
      <c r="H2" s="8"/>
    </row>
    <row r="3" spans="1:11" x14ac:dyDescent="0.25">
      <c r="A3" s="6" t="s">
        <v>13</v>
      </c>
      <c r="B3" s="8"/>
      <c r="C3" s="8"/>
      <c r="D3" s="8"/>
      <c r="E3" s="8"/>
      <c r="F3" s="8"/>
      <c r="G3" s="8"/>
      <c r="H3" s="8"/>
    </row>
    <row r="4" spans="1:11" x14ac:dyDescent="0.25">
      <c r="A4" s="6" t="s">
        <v>14</v>
      </c>
      <c r="B4" s="8"/>
      <c r="C4" s="8"/>
      <c r="D4" s="8"/>
      <c r="E4" s="8"/>
      <c r="F4" s="8"/>
      <c r="G4" s="8"/>
      <c r="H4" s="8"/>
    </row>
    <row r="5" spans="1:11" x14ac:dyDescent="0.25">
      <c r="A5" s="6" t="s">
        <v>15</v>
      </c>
      <c r="B5" s="9">
        <v>0</v>
      </c>
      <c r="C5" s="7" t="str">
        <f>IF(B5&lt;100, IF(B5&lt;25, "Small Club","Medium Club"),"Large Club")</f>
        <v>Small Club</v>
      </c>
      <c r="D5" s="7"/>
      <c r="E5" s="7"/>
      <c r="F5" s="7"/>
      <c r="G5" s="7"/>
      <c r="H5" s="7"/>
    </row>
    <row r="6" spans="1:11" x14ac:dyDescent="0.25">
      <c r="A6" s="6" t="s">
        <v>16</v>
      </c>
      <c r="B6" s="8"/>
      <c r="C6" s="8"/>
      <c r="D6" s="8"/>
      <c r="E6" s="8"/>
      <c r="F6" s="8"/>
      <c r="G6" s="8"/>
      <c r="H6" s="8"/>
    </row>
    <row r="7" spans="1:11" x14ac:dyDescent="0.25">
      <c r="A7" s="6" t="s">
        <v>17</v>
      </c>
      <c r="B7" s="10">
        <v>42522</v>
      </c>
      <c r="C7" s="7" t="str">
        <f>B3&amp;"/"&amp;K7</f>
        <v>/1</v>
      </c>
      <c r="D7" s="7"/>
      <c r="E7" s="7"/>
      <c r="F7" s="7"/>
      <c r="G7" s="7"/>
      <c r="H7" s="7"/>
      <c r="I7" s="3"/>
      <c r="J7" s="4">
        <v>42902</v>
      </c>
      <c r="K7" s="3">
        <f>INT((J7-B7)/365.25)</f>
        <v>1</v>
      </c>
    </row>
  </sheetData>
  <sheetProtection algorithmName="SHA-512" hashValue="NLTMzJ+1ZzeTSxEjMYkLcnhMn4WfcXezE38Y2RhKyC7MkdV5GKVQXEhqkJysXyNpqzBwMb/R0tmCsql0RNAvXg==" saltValue="Y2+DafoKNUmDq3mIXVDIeg==" spinCount="100000" sheet="1" objects="1" scenarios="1" selectLockedCells="1"/>
  <mergeCells count="7">
    <mergeCell ref="B6:H6"/>
    <mergeCell ref="C5:H5"/>
    <mergeCell ref="C7:H7"/>
    <mergeCell ref="B1:H1"/>
    <mergeCell ref="B2:H2"/>
    <mergeCell ref="B3:H3"/>
    <mergeCell ref="B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3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M12" sqref="M12"/>
    </sheetView>
  </sheetViews>
  <sheetFormatPr defaultRowHeight="15" x14ac:dyDescent="0.25"/>
  <cols>
    <col min="1" max="1" width="5.28515625" style="20" bestFit="1" customWidth="1"/>
    <col min="2" max="2" width="4.140625" style="20" bestFit="1" customWidth="1"/>
    <col min="3" max="6" width="2.28515625" style="20" customWidth="1"/>
    <col min="7" max="7" width="2.28515625" style="40" customWidth="1"/>
    <col min="8" max="29" width="2.28515625" style="32" customWidth="1"/>
    <col min="30" max="30" width="2.28515625" style="41" customWidth="1"/>
    <col min="31" max="31" width="2.28515625" style="40" customWidth="1"/>
    <col min="32" max="50" width="2.28515625" style="32" customWidth="1"/>
    <col min="51" max="51" width="0" style="20" hidden="1" customWidth="1"/>
    <col min="52" max="55" width="9.140625" style="20" hidden="1" customWidth="1"/>
    <col min="56" max="61" width="0" style="20" hidden="1" customWidth="1"/>
    <col min="62" max="16384" width="9.140625" style="20"/>
  </cols>
  <sheetData>
    <row r="1" spans="1:60" x14ac:dyDescent="0.25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9" t="s">
        <v>6</v>
      </c>
      <c r="AE1" s="19"/>
      <c r="AF1" s="19"/>
      <c r="AG1" s="19"/>
      <c r="AH1" s="19"/>
      <c r="AI1" s="13">
        <f>'Club Information'!B1</f>
        <v>0</v>
      </c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5"/>
      <c r="AY1" s="20">
        <v>-1</v>
      </c>
      <c r="AZ1" s="20">
        <v>0</v>
      </c>
      <c r="BA1" s="20">
        <v>1</v>
      </c>
      <c r="BB1" s="20">
        <v>2</v>
      </c>
      <c r="BC1" s="20">
        <v>3</v>
      </c>
      <c r="BD1" s="20">
        <v>4</v>
      </c>
      <c r="BE1" s="20">
        <v>5</v>
      </c>
      <c r="BF1" s="20">
        <v>6</v>
      </c>
      <c r="BG1" s="20">
        <v>7</v>
      </c>
      <c r="BH1" s="20">
        <v>8</v>
      </c>
    </row>
    <row r="2" spans="1:60" s="21" customFormat="1" x14ac:dyDescent="0.25">
      <c r="C2" s="22">
        <v>42902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3">
        <f>C2+1</f>
        <v>42903</v>
      </c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1" t="s">
        <v>19</v>
      </c>
      <c r="AZ2" s="21" t="s">
        <v>1</v>
      </c>
      <c r="BA2" s="21" t="s">
        <v>19</v>
      </c>
      <c r="BB2" s="21" t="s">
        <v>19</v>
      </c>
      <c r="BC2" s="21" t="s">
        <v>19</v>
      </c>
      <c r="BD2" s="21" t="s">
        <v>0</v>
      </c>
      <c r="BE2" s="21" t="s">
        <v>9</v>
      </c>
      <c r="BF2" s="21" t="s">
        <v>12</v>
      </c>
      <c r="BG2" s="21" t="s">
        <v>10</v>
      </c>
      <c r="BH2" s="21" t="s">
        <v>19</v>
      </c>
    </row>
    <row r="3" spans="1:60" s="1" customFormat="1" ht="35.1" customHeight="1" x14ac:dyDescent="0.25">
      <c r="A3" s="2" t="str">
        <f>LOOKUP(B3,AY1:BH1,AY2:BH2)</f>
        <v>EDST</v>
      </c>
      <c r="B3" s="16">
        <v>4</v>
      </c>
      <c r="C3" s="24">
        <f>C4-($B$3/24)</f>
        <v>42901.833333333336</v>
      </c>
      <c r="D3" s="24">
        <f t="shared" ref="D3:AX3" si="0">D4-($B$3/24)</f>
        <v>42901.875</v>
      </c>
      <c r="E3" s="24">
        <f t="shared" si="0"/>
        <v>42901.916666666664</v>
      </c>
      <c r="F3" s="24">
        <f t="shared" si="0"/>
        <v>42901.958333333328</v>
      </c>
      <c r="G3" s="24">
        <f t="shared" si="0"/>
        <v>42901.999999999993</v>
      </c>
      <c r="H3" s="24">
        <f t="shared" si="0"/>
        <v>42902.041666666657</v>
      </c>
      <c r="I3" s="24">
        <f t="shared" si="0"/>
        <v>42902.083333333321</v>
      </c>
      <c r="J3" s="24">
        <f t="shared" si="0"/>
        <v>42902.124999999985</v>
      </c>
      <c r="K3" s="24">
        <f t="shared" si="0"/>
        <v>42902.16666666665</v>
      </c>
      <c r="L3" s="24">
        <f t="shared" si="0"/>
        <v>42902.208333333314</v>
      </c>
      <c r="M3" s="24">
        <f t="shared" si="0"/>
        <v>42902.249999999978</v>
      </c>
      <c r="N3" s="24">
        <f t="shared" si="0"/>
        <v>42902.291666666642</v>
      </c>
      <c r="O3" s="24">
        <f t="shared" si="0"/>
        <v>42902.333333333307</v>
      </c>
      <c r="P3" s="24">
        <f t="shared" si="0"/>
        <v>42902.374999999971</v>
      </c>
      <c r="Q3" s="24">
        <f t="shared" si="0"/>
        <v>42902.416666666635</v>
      </c>
      <c r="R3" s="24">
        <f t="shared" si="0"/>
        <v>42902.458333333299</v>
      </c>
      <c r="S3" s="24">
        <f t="shared" si="0"/>
        <v>42902.499999999964</v>
      </c>
      <c r="T3" s="24">
        <f t="shared" si="0"/>
        <v>42902.541666666628</v>
      </c>
      <c r="U3" s="24">
        <f t="shared" si="0"/>
        <v>42902.583333333292</v>
      </c>
      <c r="V3" s="24">
        <f t="shared" si="0"/>
        <v>42902.624999999956</v>
      </c>
      <c r="W3" s="24">
        <f t="shared" si="0"/>
        <v>42902.666666666621</v>
      </c>
      <c r="X3" s="24">
        <f t="shared" si="0"/>
        <v>42902.708333333285</v>
      </c>
      <c r="Y3" s="24">
        <f t="shared" si="0"/>
        <v>42902.749999999949</v>
      </c>
      <c r="Z3" s="24">
        <f t="shared" si="0"/>
        <v>42902.791666666613</v>
      </c>
      <c r="AA3" s="24">
        <f t="shared" si="0"/>
        <v>42902.833333333278</v>
      </c>
      <c r="AB3" s="24">
        <f t="shared" si="0"/>
        <v>42902.874999999942</v>
      </c>
      <c r="AC3" s="24">
        <f t="shared" si="0"/>
        <v>42902.916666666606</v>
      </c>
      <c r="AD3" s="24">
        <f t="shared" si="0"/>
        <v>42902.95833333327</v>
      </c>
      <c r="AE3" s="24">
        <f t="shared" si="0"/>
        <v>42902.999999999935</v>
      </c>
      <c r="AF3" s="24">
        <f t="shared" si="0"/>
        <v>42903.041666666599</v>
      </c>
      <c r="AG3" s="24">
        <f t="shared" si="0"/>
        <v>42903.083333333263</v>
      </c>
      <c r="AH3" s="24">
        <f t="shared" si="0"/>
        <v>42903.124999999927</v>
      </c>
      <c r="AI3" s="24">
        <f t="shared" si="0"/>
        <v>42903.166666666591</v>
      </c>
      <c r="AJ3" s="24">
        <f t="shared" si="0"/>
        <v>42903.208333333256</v>
      </c>
      <c r="AK3" s="24">
        <f t="shared" si="0"/>
        <v>42903.24999999992</v>
      </c>
      <c r="AL3" s="24">
        <f t="shared" si="0"/>
        <v>42903.291666666584</v>
      </c>
      <c r="AM3" s="24">
        <f t="shared" si="0"/>
        <v>42903.333333333248</v>
      </c>
      <c r="AN3" s="24">
        <f t="shared" si="0"/>
        <v>42903.374999999913</v>
      </c>
      <c r="AO3" s="24">
        <f t="shared" si="0"/>
        <v>42903.416666666577</v>
      </c>
      <c r="AP3" s="24">
        <f t="shared" si="0"/>
        <v>42903.458333333241</v>
      </c>
      <c r="AQ3" s="24">
        <f t="shared" si="0"/>
        <v>42903.499999999905</v>
      </c>
      <c r="AR3" s="24">
        <f t="shared" si="0"/>
        <v>42903.54166666657</v>
      </c>
      <c r="AS3" s="24">
        <f t="shared" si="0"/>
        <v>42903.583333333234</v>
      </c>
      <c r="AT3" s="24">
        <f t="shared" si="0"/>
        <v>42903.624999999898</v>
      </c>
      <c r="AU3" s="24">
        <f t="shared" si="0"/>
        <v>42903.666666666562</v>
      </c>
      <c r="AV3" s="24">
        <f t="shared" si="0"/>
        <v>42903.708333333227</v>
      </c>
      <c r="AW3" s="24">
        <f t="shared" si="0"/>
        <v>42903.749999999891</v>
      </c>
      <c r="AX3" s="24">
        <f t="shared" si="0"/>
        <v>42903.791666666555</v>
      </c>
    </row>
    <row r="4" spans="1:60" s="27" customFormat="1" ht="35.1" customHeight="1" thickBot="1" x14ac:dyDescent="0.3">
      <c r="A4" s="25" t="s">
        <v>1</v>
      </c>
      <c r="B4" s="25"/>
      <c r="C4" s="26">
        <f>C2</f>
        <v>42902</v>
      </c>
      <c r="D4" s="26">
        <f>C4+1/24</f>
        <v>42902.041666666664</v>
      </c>
      <c r="E4" s="26">
        <f t="shared" ref="E3:AS4" si="1">D4+1/24</f>
        <v>42902.083333333328</v>
      </c>
      <c r="F4" s="26">
        <f t="shared" si="1"/>
        <v>42902.124999999993</v>
      </c>
      <c r="G4" s="26">
        <f t="shared" si="1"/>
        <v>42902.166666666657</v>
      </c>
      <c r="H4" s="26">
        <f t="shared" si="1"/>
        <v>42902.208333333321</v>
      </c>
      <c r="I4" s="26">
        <f t="shared" si="1"/>
        <v>42902.249999999985</v>
      </c>
      <c r="J4" s="26">
        <f t="shared" si="1"/>
        <v>42902.29166666665</v>
      </c>
      <c r="K4" s="26">
        <f t="shared" si="1"/>
        <v>42902.333333333314</v>
      </c>
      <c r="L4" s="26">
        <f t="shared" si="1"/>
        <v>42902.374999999978</v>
      </c>
      <c r="M4" s="26">
        <f t="shared" si="1"/>
        <v>42902.416666666642</v>
      </c>
      <c r="N4" s="26">
        <f t="shared" si="1"/>
        <v>42902.458333333307</v>
      </c>
      <c r="O4" s="26">
        <f t="shared" si="1"/>
        <v>42902.499999999971</v>
      </c>
      <c r="P4" s="26">
        <f t="shared" si="1"/>
        <v>42902.541666666635</v>
      </c>
      <c r="Q4" s="26">
        <f t="shared" si="1"/>
        <v>42902.583333333299</v>
      </c>
      <c r="R4" s="26">
        <f t="shared" si="1"/>
        <v>42902.624999999964</v>
      </c>
      <c r="S4" s="26">
        <f t="shared" si="1"/>
        <v>42902.666666666628</v>
      </c>
      <c r="T4" s="26">
        <f t="shared" si="1"/>
        <v>42902.708333333292</v>
      </c>
      <c r="U4" s="26">
        <f t="shared" si="1"/>
        <v>42902.749999999956</v>
      </c>
      <c r="V4" s="26">
        <f t="shared" si="1"/>
        <v>42902.791666666621</v>
      </c>
      <c r="W4" s="26">
        <f t="shared" si="1"/>
        <v>42902.833333333285</v>
      </c>
      <c r="X4" s="26">
        <f t="shared" si="1"/>
        <v>42902.874999999949</v>
      </c>
      <c r="Y4" s="26">
        <f t="shared" si="1"/>
        <v>42902.916666666613</v>
      </c>
      <c r="Z4" s="26">
        <f t="shared" si="1"/>
        <v>42902.958333333278</v>
      </c>
      <c r="AA4" s="26">
        <f t="shared" si="1"/>
        <v>42902.999999999942</v>
      </c>
      <c r="AB4" s="26">
        <f t="shared" si="1"/>
        <v>42903.041666666606</v>
      </c>
      <c r="AC4" s="26">
        <f t="shared" si="1"/>
        <v>42903.08333333327</v>
      </c>
      <c r="AD4" s="26">
        <f t="shared" si="1"/>
        <v>42903.124999999935</v>
      </c>
      <c r="AE4" s="26">
        <f t="shared" si="1"/>
        <v>42903.166666666599</v>
      </c>
      <c r="AF4" s="26">
        <f t="shared" si="1"/>
        <v>42903.208333333263</v>
      </c>
      <c r="AG4" s="26">
        <f t="shared" si="1"/>
        <v>42903.249999999927</v>
      </c>
      <c r="AH4" s="26">
        <f t="shared" si="1"/>
        <v>42903.291666666591</v>
      </c>
      <c r="AI4" s="26">
        <f t="shared" si="1"/>
        <v>42903.333333333256</v>
      </c>
      <c r="AJ4" s="26">
        <f t="shared" si="1"/>
        <v>42903.37499999992</v>
      </c>
      <c r="AK4" s="26">
        <f t="shared" si="1"/>
        <v>42903.416666666584</v>
      </c>
      <c r="AL4" s="26">
        <f t="shared" si="1"/>
        <v>42903.458333333248</v>
      </c>
      <c r="AM4" s="26">
        <f t="shared" si="1"/>
        <v>42903.499999999913</v>
      </c>
      <c r="AN4" s="26">
        <f t="shared" si="1"/>
        <v>42903.541666666577</v>
      </c>
      <c r="AO4" s="26">
        <f t="shared" si="1"/>
        <v>42903.583333333241</v>
      </c>
      <c r="AP4" s="26">
        <f t="shared" si="1"/>
        <v>42903.624999999905</v>
      </c>
      <c r="AQ4" s="26">
        <f t="shared" si="1"/>
        <v>42903.66666666657</v>
      </c>
      <c r="AR4" s="26">
        <f t="shared" si="1"/>
        <v>42903.708333333234</v>
      </c>
      <c r="AS4" s="26">
        <f t="shared" si="1"/>
        <v>42903.749999999898</v>
      </c>
      <c r="AT4" s="26">
        <f t="shared" ref="AT3:AX4" si="2">AS4+1/24</f>
        <v>42903.791666666562</v>
      </c>
      <c r="AU4" s="26">
        <f t="shared" si="2"/>
        <v>42903.833333333227</v>
      </c>
      <c r="AV4" s="26">
        <f t="shared" si="2"/>
        <v>42903.874999999891</v>
      </c>
      <c r="AW4" s="26">
        <f t="shared" si="2"/>
        <v>42903.916666666555</v>
      </c>
      <c r="AX4" s="26">
        <f t="shared" si="2"/>
        <v>42903.958333333219</v>
      </c>
    </row>
    <row r="5" spans="1:60" s="30" customFormat="1" ht="15.75" thickBot="1" x14ac:dyDescent="0.3">
      <c r="A5" s="28">
        <f>COUNTIF(C5:AX5,"X")</f>
        <v>0</v>
      </c>
      <c r="B5" s="28" t="s">
        <v>8</v>
      </c>
      <c r="C5" s="29" t="str">
        <f>IF(COUNTIF(C6:C33,"X")&gt;0, "X", "")</f>
        <v/>
      </c>
      <c r="D5" s="29" t="str">
        <f t="shared" ref="D5:AX5" si="3">IF(COUNTIF(D6:D33,"X")&gt;0, "X", "")</f>
        <v/>
      </c>
      <c r="E5" s="29" t="str">
        <f t="shared" si="3"/>
        <v/>
      </c>
      <c r="F5" s="29" t="str">
        <f t="shared" si="3"/>
        <v/>
      </c>
      <c r="G5" s="29" t="str">
        <f t="shared" si="3"/>
        <v/>
      </c>
      <c r="H5" s="29" t="str">
        <f t="shared" si="3"/>
        <v/>
      </c>
      <c r="I5" s="29" t="str">
        <f t="shared" si="3"/>
        <v/>
      </c>
      <c r="J5" s="29" t="str">
        <f t="shared" si="3"/>
        <v/>
      </c>
      <c r="K5" s="29" t="str">
        <f t="shared" si="3"/>
        <v/>
      </c>
      <c r="L5" s="29" t="str">
        <f t="shared" si="3"/>
        <v/>
      </c>
      <c r="M5" s="29" t="str">
        <f t="shared" si="3"/>
        <v/>
      </c>
      <c r="N5" s="29" t="str">
        <f t="shared" si="3"/>
        <v/>
      </c>
      <c r="O5" s="29" t="str">
        <f t="shared" si="3"/>
        <v/>
      </c>
      <c r="P5" s="29" t="str">
        <f t="shared" si="3"/>
        <v/>
      </c>
      <c r="Q5" s="29" t="str">
        <f t="shared" si="3"/>
        <v/>
      </c>
      <c r="R5" s="29" t="str">
        <f t="shared" si="3"/>
        <v/>
      </c>
      <c r="S5" s="29" t="str">
        <f t="shared" si="3"/>
        <v/>
      </c>
      <c r="T5" s="29" t="str">
        <f t="shared" si="3"/>
        <v/>
      </c>
      <c r="U5" s="29" t="str">
        <f t="shared" si="3"/>
        <v/>
      </c>
      <c r="V5" s="29" t="str">
        <f t="shared" si="3"/>
        <v/>
      </c>
      <c r="W5" s="29" t="str">
        <f t="shared" si="3"/>
        <v/>
      </c>
      <c r="X5" s="29" t="str">
        <f t="shared" si="3"/>
        <v/>
      </c>
      <c r="Y5" s="29" t="str">
        <f t="shared" si="3"/>
        <v/>
      </c>
      <c r="Z5" s="29" t="str">
        <f t="shared" si="3"/>
        <v/>
      </c>
      <c r="AA5" s="29" t="str">
        <f t="shared" si="3"/>
        <v/>
      </c>
      <c r="AB5" s="29" t="str">
        <f t="shared" si="3"/>
        <v/>
      </c>
      <c r="AC5" s="29" t="str">
        <f t="shared" si="3"/>
        <v/>
      </c>
      <c r="AD5" s="29" t="str">
        <f t="shared" si="3"/>
        <v/>
      </c>
      <c r="AE5" s="29" t="str">
        <f t="shared" si="3"/>
        <v/>
      </c>
      <c r="AF5" s="29" t="str">
        <f t="shared" si="3"/>
        <v/>
      </c>
      <c r="AG5" s="29" t="str">
        <f t="shared" si="3"/>
        <v/>
      </c>
      <c r="AH5" s="29" t="str">
        <f t="shared" si="3"/>
        <v/>
      </c>
      <c r="AI5" s="29" t="str">
        <f t="shared" si="3"/>
        <v/>
      </c>
      <c r="AJ5" s="29" t="str">
        <f t="shared" si="3"/>
        <v/>
      </c>
      <c r="AK5" s="29" t="str">
        <f t="shared" si="3"/>
        <v/>
      </c>
      <c r="AL5" s="29" t="str">
        <f t="shared" si="3"/>
        <v/>
      </c>
      <c r="AM5" s="29" t="str">
        <f t="shared" si="3"/>
        <v/>
      </c>
      <c r="AN5" s="29" t="str">
        <f t="shared" si="3"/>
        <v/>
      </c>
      <c r="AO5" s="29" t="str">
        <f t="shared" si="3"/>
        <v/>
      </c>
      <c r="AP5" s="29" t="str">
        <f t="shared" si="3"/>
        <v/>
      </c>
      <c r="AQ5" s="29" t="str">
        <f t="shared" si="3"/>
        <v/>
      </c>
      <c r="AR5" s="29" t="str">
        <f t="shared" si="3"/>
        <v/>
      </c>
      <c r="AS5" s="29" t="str">
        <f t="shared" si="3"/>
        <v/>
      </c>
      <c r="AT5" s="29" t="str">
        <f t="shared" si="3"/>
        <v/>
      </c>
      <c r="AU5" s="29" t="str">
        <f t="shared" si="3"/>
        <v/>
      </c>
      <c r="AV5" s="29" t="str">
        <f t="shared" si="3"/>
        <v/>
      </c>
      <c r="AW5" s="29" t="str">
        <f t="shared" si="3"/>
        <v/>
      </c>
      <c r="AX5" s="29" t="str">
        <f t="shared" si="3"/>
        <v/>
      </c>
    </row>
    <row r="6" spans="1:60" s="32" customFormat="1" ht="15" customHeight="1" x14ac:dyDescent="0.25">
      <c r="A6" s="31">
        <v>160</v>
      </c>
      <c r="B6" s="32" t="s">
        <v>3</v>
      </c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60" s="32" customFormat="1" x14ac:dyDescent="0.25">
      <c r="A7" s="31"/>
      <c r="B7" s="32" t="s">
        <v>11</v>
      </c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60" s="34" customFormat="1" x14ac:dyDescent="0.25">
      <c r="A8" s="33"/>
      <c r="B8" s="34" t="s">
        <v>4</v>
      </c>
      <c r="C8" s="3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spans="1:60" s="37" customFormat="1" x14ac:dyDescent="0.25">
      <c r="A9" s="36">
        <v>80</v>
      </c>
      <c r="B9" s="32" t="s">
        <v>3</v>
      </c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60" s="32" customFormat="1" x14ac:dyDescent="0.25">
      <c r="A10" s="31"/>
      <c r="B10" s="32" t="s">
        <v>11</v>
      </c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60" s="34" customFormat="1" x14ac:dyDescent="0.25">
      <c r="A11" s="33"/>
      <c r="B11" s="34" t="s">
        <v>4</v>
      </c>
      <c r="C11" s="35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</row>
    <row r="12" spans="1:60" s="37" customFormat="1" x14ac:dyDescent="0.25">
      <c r="A12" s="36">
        <v>40</v>
      </c>
      <c r="B12" s="32" t="s">
        <v>3</v>
      </c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60" s="32" customFormat="1" x14ac:dyDescent="0.25">
      <c r="A13" s="31"/>
      <c r="B13" s="32" t="s">
        <v>11</v>
      </c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60" s="34" customFormat="1" x14ac:dyDescent="0.25">
      <c r="A14" s="33"/>
      <c r="B14" s="34" t="s">
        <v>4</v>
      </c>
      <c r="C14" s="35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</row>
    <row r="15" spans="1:60" s="37" customFormat="1" ht="15" customHeight="1" x14ac:dyDescent="0.25">
      <c r="A15" s="36">
        <v>20</v>
      </c>
      <c r="B15" s="32" t="s">
        <v>3</v>
      </c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60" s="32" customFormat="1" x14ac:dyDescent="0.25">
      <c r="A16" s="31"/>
      <c r="B16" s="32" t="s">
        <v>11</v>
      </c>
      <c r="C16" s="1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s="34" customFormat="1" x14ac:dyDescent="0.25">
      <c r="A17" s="33"/>
      <c r="B17" s="34" t="s">
        <v>4</v>
      </c>
      <c r="C17" s="3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s="37" customFormat="1" ht="15" customHeight="1" x14ac:dyDescent="0.25">
      <c r="A18" s="36">
        <v>15</v>
      </c>
      <c r="B18" s="32" t="s">
        <v>3</v>
      </c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s="32" customFormat="1" x14ac:dyDescent="0.25">
      <c r="A19" s="31"/>
      <c r="B19" s="32" t="s">
        <v>11</v>
      </c>
      <c r="C19" s="12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s="34" customFormat="1" x14ac:dyDescent="0.25">
      <c r="A20" s="33"/>
      <c r="B20" s="34" t="s">
        <v>4</v>
      </c>
      <c r="C20" s="3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</row>
    <row r="21" spans="1:50" s="37" customFormat="1" ht="15" customHeight="1" x14ac:dyDescent="0.25">
      <c r="A21" s="36">
        <v>10</v>
      </c>
      <c r="B21" s="32" t="s">
        <v>3</v>
      </c>
      <c r="C21" s="12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s="32" customFormat="1" x14ac:dyDescent="0.25">
      <c r="A22" s="31"/>
      <c r="B22" s="32" t="s">
        <v>11</v>
      </c>
      <c r="C22" s="12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s="34" customFormat="1" x14ac:dyDescent="0.25">
      <c r="A23" s="33"/>
      <c r="B23" s="34" t="s">
        <v>4</v>
      </c>
      <c r="C23" s="35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</row>
    <row r="24" spans="1:50" s="37" customFormat="1" x14ac:dyDescent="0.25">
      <c r="A24" s="36">
        <v>6</v>
      </c>
      <c r="B24" s="32" t="s">
        <v>3</v>
      </c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s="32" customFormat="1" x14ac:dyDescent="0.25">
      <c r="A25" s="31"/>
      <c r="B25" s="32" t="s">
        <v>11</v>
      </c>
      <c r="C25" s="12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s="34" customFormat="1" x14ac:dyDescent="0.25">
      <c r="A26" s="33"/>
      <c r="B26" s="34" t="s">
        <v>4</v>
      </c>
      <c r="C26" s="35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1:50" s="37" customFormat="1" x14ac:dyDescent="0.25">
      <c r="A27" s="36">
        <v>2</v>
      </c>
      <c r="B27" s="32" t="s">
        <v>3</v>
      </c>
      <c r="C27" s="12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s="32" customFormat="1" x14ac:dyDescent="0.25">
      <c r="A28" s="31"/>
      <c r="B28" s="32" t="s">
        <v>11</v>
      </c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s="34" customFormat="1" x14ac:dyDescent="0.25">
      <c r="A29" s="33"/>
      <c r="B29" s="34" t="s">
        <v>4</v>
      </c>
      <c r="C29" s="35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</row>
    <row r="30" spans="1:50" s="37" customFormat="1" x14ac:dyDescent="0.25">
      <c r="A30" s="36" t="s">
        <v>2</v>
      </c>
      <c r="B30" s="32" t="s">
        <v>3</v>
      </c>
      <c r="C30" s="1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s="32" customFormat="1" x14ac:dyDescent="0.25">
      <c r="A31" s="31"/>
      <c r="B31" s="32" t="s">
        <v>11</v>
      </c>
      <c r="C31" s="12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s="34" customFormat="1" x14ac:dyDescent="0.25">
      <c r="A32" s="33"/>
      <c r="B32" s="34" t="s">
        <v>4</v>
      </c>
      <c r="C32" s="35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</row>
    <row r="33" spans="7:50" x14ac:dyDescent="0.25">
      <c r="G33" s="38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9"/>
      <c r="AE33" s="38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</row>
  </sheetData>
  <sheetProtection algorithmName="SHA-512" hashValue="B93q7GYucmm6XfF8Gq0ftJPWeI1mJRoA9XaiPnuraVieBtOmyISGqIZ2Jm5PXhSDzu8aQkSZpjg3LbvggeJGig==" saltValue="iOtEDh6wCkNoOlERT9DPMQ==" spinCount="100000" sheet="1" objects="1" scenarios="1" selectLockedCells="1"/>
  <mergeCells count="15">
    <mergeCell ref="C2:Z2"/>
    <mergeCell ref="AA2:AX2"/>
    <mergeCell ref="A4:B4"/>
    <mergeCell ref="AD1:AH1"/>
    <mergeCell ref="AI1:AX1"/>
    <mergeCell ref="A1:AC1"/>
    <mergeCell ref="A30:A32"/>
    <mergeCell ref="A27:A29"/>
    <mergeCell ref="A12:A14"/>
    <mergeCell ref="A15:A17"/>
    <mergeCell ref="A18:A20"/>
    <mergeCell ref="A21:A23"/>
    <mergeCell ref="A24:A26"/>
    <mergeCell ref="A6:A8"/>
    <mergeCell ref="A9:A11"/>
  </mergeCells>
  <conditionalFormatting sqref="C5:AX32">
    <cfRule type="containsText" dxfId="1" priority="1" operator="containsText" text="X">
      <formula>NOT(ISERROR(SEARCH("X",C5)))</formula>
    </cfRule>
  </conditionalFormatting>
  <printOptions gridLines="1"/>
  <pageMargins left="0.7" right="0.7" top="0.75" bottom="0.75" header="0.3" footer="0.3"/>
  <pageSetup paperSize="3" orientation="landscape" r:id="rId1"/>
  <headerFooter>
    <oddHeader>&amp;C&amp;36SJRA QSO PARTY K2AA/100 OPERATOR SCHEDULE&amp;R&amp;D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T3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6" sqref="C6"/>
    </sheetView>
  </sheetViews>
  <sheetFormatPr defaultRowHeight="15" x14ac:dyDescent="0.25"/>
  <cols>
    <col min="1" max="1" width="5.28515625" style="20" bestFit="1" customWidth="1"/>
    <col min="2" max="2" width="4.140625" style="20" bestFit="1" customWidth="1"/>
    <col min="3" max="6" width="2.28515625" style="20" customWidth="1"/>
    <col min="7" max="7" width="2.28515625" style="40" customWidth="1"/>
    <col min="8" max="29" width="2.28515625" style="32" customWidth="1"/>
    <col min="30" max="30" width="2.28515625" style="41" customWidth="1"/>
    <col min="31" max="31" width="2.28515625" style="40" customWidth="1"/>
    <col min="32" max="50" width="2.28515625" style="32" customWidth="1"/>
    <col min="51" max="55" width="0" style="20" hidden="1" customWidth="1"/>
    <col min="56" max="59" width="9.140625" style="20" hidden="1" customWidth="1"/>
    <col min="60" max="62" width="0" style="20" hidden="1" customWidth="1"/>
    <col min="63" max="16384" width="9.140625" style="20"/>
  </cols>
  <sheetData>
    <row r="1" spans="1:60" x14ac:dyDescent="0.25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9" t="s">
        <v>6</v>
      </c>
      <c r="AE1" s="19"/>
      <c r="AF1" s="19"/>
      <c r="AG1" s="19"/>
      <c r="AH1" s="19"/>
      <c r="AI1" s="13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5"/>
      <c r="AY1" s="20">
        <v>-1</v>
      </c>
      <c r="AZ1" s="20">
        <v>0</v>
      </c>
      <c r="BA1" s="20">
        <v>1</v>
      </c>
      <c r="BB1" s="20">
        <v>2</v>
      </c>
      <c r="BC1" s="20">
        <v>3</v>
      </c>
      <c r="BD1" s="20">
        <v>4</v>
      </c>
      <c r="BE1" s="20">
        <v>5</v>
      </c>
      <c r="BF1" s="20">
        <v>6</v>
      </c>
      <c r="BG1" s="20">
        <v>7</v>
      </c>
      <c r="BH1" s="20">
        <v>8</v>
      </c>
    </row>
    <row r="2" spans="1:60" s="21" customFormat="1" x14ac:dyDescent="0.25">
      <c r="C2" s="22">
        <v>42902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3">
        <f>C2+1</f>
        <v>42903</v>
      </c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1" t="s">
        <v>19</v>
      </c>
      <c r="AZ2" s="21" t="s">
        <v>1</v>
      </c>
      <c r="BA2" s="21" t="s">
        <v>19</v>
      </c>
      <c r="BB2" s="21" t="s">
        <v>19</v>
      </c>
      <c r="BC2" s="21" t="s">
        <v>19</v>
      </c>
      <c r="BD2" s="21" t="s">
        <v>0</v>
      </c>
      <c r="BE2" s="21" t="s">
        <v>9</v>
      </c>
      <c r="BF2" s="21" t="s">
        <v>12</v>
      </c>
      <c r="BG2" s="21" t="s">
        <v>10</v>
      </c>
      <c r="BH2" s="21" t="s">
        <v>19</v>
      </c>
    </row>
    <row r="3" spans="1:60" s="1" customFormat="1" ht="35.1" customHeight="1" x14ac:dyDescent="0.25">
      <c r="A3" s="2" t="str">
        <f>LOOKUP(B3,AY1:BH1,AY2:BH2)</f>
        <v>EDST</v>
      </c>
      <c r="B3" s="16">
        <v>4</v>
      </c>
      <c r="C3" s="24">
        <f>C4-($B$3/24)</f>
        <v>42901.833333333336</v>
      </c>
      <c r="D3" s="24">
        <f t="shared" ref="D3:AX3" si="0">D4-($B$3/24)</f>
        <v>42901.875</v>
      </c>
      <c r="E3" s="24">
        <f t="shared" si="0"/>
        <v>42901.916666666664</v>
      </c>
      <c r="F3" s="24">
        <f t="shared" si="0"/>
        <v>42901.958333333328</v>
      </c>
      <c r="G3" s="24">
        <f t="shared" si="0"/>
        <v>42901.999999999993</v>
      </c>
      <c r="H3" s="24">
        <f t="shared" si="0"/>
        <v>42902.041666666657</v>
      </c>
      <c r="I3" s="24">
        <f t="shared" si="0"/>
        <v>42902.083333333321</v>
      </c>
      <c r="J3" s="24">
        <f t="shared" si="0"/>
        <v>42902.124999999985</v>
      </c>
      <c r="K3" s="24">
        <f t="shared" si="0"/>
        <v>42902.16666666665</v>
      </c>
      <c r="L3" s="24">
        <f t="shared" si="0"/>
        <v>42902.208333333314</v>
      </c>
      <c r="M3" s="24">
        <f t="shared" si="0"/>
        <v>42902.249999999978</v>
      </c>
      <c r="N3" s="24">
        <f t="shared" si="0"/>
        <v>42902.291666666642</v>
      </c>
      <c r="O3" s="24">
        <f t="shared" si="0"/>
        <v>42902.333333333307</v>
      </c>
      <c r="P3" s="24">
        <f t="shared" si="0"/>
        <v>42902.374999999971</v>
      </c>
      <c r="Q3" s="24">
        <f t="shared" si="0"/>
        <v>42902.416666666635</v>
      </c>
      <c r="R3" s="24">
        <f t="shared" si="0"/>
        <v>42902.458333333299</v>
      </c>
      <c r="S3" s="24">
        <f t="shared" si="0"/>
        <v>42902.499999999964</v>
      </c>
      <c r="T3" s="24">
        <f t="shared" si="0"/>
        <v>42902.541666666628</v>
      </c>
      <c r="U3" s="24">
        <f t="shared" si="0"/>
        <v>42902.583333333292</v>
      </c>
      <c r="V3" s="24">
        <f t="shared" si="0"/>
        <v>42902.624999999956</v>
      </c>
      <c r="W3" s="24">
        <f t="shared" si="0"/>
        <v>42902.666666666621</v>
      </c>
      <c r="X3" s="24">
        <f t="shared" si="0"/>
        <v>42902.708333333285</v>
      </c>
      <c r="Y3" s="24">
        <f t="shared" si="0"/>
        <v>42902.749999999949</v>
      </c>
      <c r="Z3" s="24">
        <f t="shared" si="0"/>
        <v>42902.791666666613</v>
      </c>
      <c r="AA3" s="24">
        <f t="shared" si="0"/>
        <v>42902.833333333278</v>
      </c>
      <c r="AB3" s="24">
        <f t="shared" si="0"/>
        <v>42902.874999999942</v>
      </c>
      <c r="AC3" s="24">
        <f t="shared" si="0"/>
        <v>42902.916666666606</v>
      </c>
      <c r="AD3" s="24">
        <f t="shared" si="0"/>
        <v>42902.95833333327</v>
      </c>
      <c r="AE3" s="24">
        <f t="shared" si="0"/>
        <v>42902.999999999935</v>
      </c>
      <c r="AF3" s="24">
        <f t="shared" si="0"/>
        <v>42903.041666666599</v>
      </c>
      <c r="AG3" s="24">
        <f t="shared" si="0"/>
        <v>42903.083333333263</v>
      </c>
      <c r="AH3" s="24">
        <f t="shared" si="0"/>
        <v>42903.124999999927</v>
      </c>
      <c r="AI3" s="24">
        <f t="shared" si="0"/>
        <v>42903.166666666591</v>
      </c>
      <c r="AJ3" s="24">
        <f t="shared" si="0"/>
        <v>42903.208333333256</v>
      </c>
      <c r="AK3" s="24">
        <f t="shared" si="0"/>
        <v>42903.24999999992</v>
      </c>
      <c r="AL3" s="24">
        <f t="shared" si="0"/>
        <v>42903.291666666584</v>
      </c>
      <c r="AM3" s="24">
        <f t="shared" si="0"/>
        <v>42903.333333333248</v>
      </c>
      <c r="AN3" s="24">
        <f t="shared" si="0"/>
        <v>42903.374999999913</v>
      </c>
      <c r="AO3" s="24">
        <f t="shared" si="0"/>
        <v>42903.416666666577</v>
      </c>
      <c r="AP3" s="24">
        <f t="shared" si="0"/>
        <v>42903.458333333241</v>
      </c>
      <c r="AQ3" s="24">
        <f t="shared" si="0"/>
        <v>42903.499999999905</v>
      </c>
      <c r="AR3" s="24">
        <f t="shared" si="0"/>
        <v>42903.54166666657</v>
      </c>
      <c r="AS3" s="24">
        <f t="shared" si="0"/>
        <v>42903.583333333234</v>
      </c>
      <c r="AT3" s="24">
        <f t="shared" si="0"/>
        <v>42903.624999999898</v>
      </c>
      <c r="AU3" s="24">
        <f t="shared" si="0"/>
        <v>42903.666666666562</v>
      </c>
      <c r="AV3" s="24">
        <f t="shared" si="0"/>
        <v>42903.708333333227</v>
      </c>
      <c r="AW3" s="24">
        <f t="shared" si="0"/>
        <v>42903.749999999891</v>
      </c>
      <c r="AX3" s="24">
        <f t="shared" si="0"/>
        <v>42903.791666666555</v>
      </c>
    </row>
    <row r="4" spans="1:60" s="27" customFormat="1" ht="35.1" customHeight="1" thickBot="1" x14ac:dyDescent="0.3">
      <c r="A4" s="25" t="s">
        <v>1</v>
      </c>
      <c r="B4" s="25"/>
      <c r="C4" s="26">
        <f>C2</f>
        <v>42902</v>
      </c>
      <c r="D4" s="26">
        <f>C4+1/24</f>
        <v>42902.041666666664</v>
      </c>
      <c r="E4" s="26">
        <f t="shared" ref="E4:T5" si="1">D4+1/24</f>
        <v>42902.083333333328</v>
      </c>
      <c r="F4" s="26">
        <f t="shared" si="1"/>
        <v>42902.124999999993</v>
      </c>
      <c r="G4" s="26">
        <f t="shared" si="1"/>
        <v>42902.166666666657</v>
      </c>
      <c r="H4" s="26">
        <f t="shared" si="1"/>
        <v>42902.208333333321</v>
      </c>
      <c r="I4" s="26">
        <f t="shared" si="1"/>
        <v>42902.249999999985</v>
      </c>
      <c r="J4" s="26">
        <f t="shared" si="1"/>
        <v>42902.29166666665</v>
      </c>
      <c r="K4" s="26">
        <f t="shared" si="1"/>
        <v>42902.333333333314</v>
      </c>
      <c r="L4" s="26">
        <f t="shared" si="1"/>
        <v>42902.374999999978</v>
      </c>
      <c r="M4" s="26">
        <f t="shared" si="1"/>
        <v>42902.416666666642</v>
      </c>
      <c r="N4" s="26">
        <f t="shared" si="1"/>
        <v>42902.458333333307</v>
      </c>
      <c r="O4" s="26">
        <f t="shared" si="1"/>
        <v>42902.499999999971</v>
      </c>
      <c r="P4" s="26">
        <f t="shared" si="1"/>
        <v>42902.541666666635</v>
      </c>
      <c r="Q4" s="26">
        <f t="shared" si="1"/>
        <v>42902.583333333299</v>
      </c>
      <c r="R4" s="26">
        <f t="shared" si="1"/>
        <v>42902.624999999964</v>
      </c>
      <c r="S4" s="26">
        <f t="shared" si="1"/>
        <v>42902.666666666628</v>
      </c>
      <c r="T4" s="26">
        <f t="shared" si="1"/>
        <v>42902.708333333292</v>
      </c>
      <c r="U4" s="26">
        <f t="shared" ref="U4:AJ5" si="2">T4+1/24</f>
        <v>42902.749999999956</v>
      </c>
      <c r="V4" s="26">
        <f t="shared" si="2"/>
        <v>42902.791666666621</v>
      </c>
      <c r="W4" s="26">
        <f t="shared" si="2"/>
        <v>42902.833333333285</v>
      </c>
      <c r="X4" s="26">
        <f t="shared" si="2"/>
        <v>42902.874999999949</v>
      </c>
      <c r="Y4" s="26">
        <f t="shared" si="2"/>
        <v>42902.916666666613</v>
      </c>
      <c r="Z4" s="26">
        <f t="shared" si="2"/>
        <v>42902.958333333278</v>
      </c>
      <c r="AA4" s="26">
        <f t="shared" si="2"/>
        <v>42902.999999999942</v>
      </c>
      <c r="AB4" s="26">
        <f t="shared" si="2"/>
        <v>42903.041666666606</v>
      </c>
      <c r="AC4" s="26">
        <f t="shared" si="2"/>
        <v>42903.08333333327</v>
      </c>
      <c r="AD4" s="26">
        <f t="shared" si="2"/>
        <v>42903.124999999935</v>
      </c>
      <c r="AE4" s="26">
        <f t="shared" si="2"/>
        <v>42903.166666666599</v>
      </c>
      <c r="AF4" s="26">
        <f t="shared" si="2"/>
        <v>42903.208333333263</v>
      </c>
      <c r="AG4" s="26">
        <f t="shared" si="2"/>
        <v>42903.249999999927</v>
      </c>
      <c r="AH4" s="26">
        <f t="shared" si="2"/>
        <v>42903.291666666591</v>
      </c>
      <c r="AI4" s="26">
        <f t="shared" si="2"/>
        <v>42903.333333333256</v>
      </c>
      <c r="AJ4" s="26">
        <f t="shared" si="2"/>
        <v>42903.37499999992</v>
      </c>
      <c r="AK4" s="26">
        <f t="shared" ref="AK4:AX5" si="3">AJ4+1/24</f>
        <v>42903.416666666584</v>
      </c>
      <c r="AL4" s="26">
        <f t="shared" si="3"/>
        <v>42903.458333333248</v>
      </c>
      <c r="AM4" s="26">
        <f t="shared" si="3"/>
        <v>42903.499999999913</v>
      </c>
      <c r="AN4" s="26">
        <f t="shared" si="3"/>
        <v>42903.541666666577</v>
      </c>
      <c r="AO4" s="26">
        <f t="shared" si="3"/>
        <v>42903.583333333241</v>
      </c>
      <c r="AP4" s="26">
        <f t="shared" si="3"/>
        <v>42903.624999999905</v>
      </c>
      <c r="AQ4" s="26">
        <f t="shared" si="3"/>
        <v>42903.66666666657</v>
      </c>
      <c r="AR4" s="26">
        <f t="shared" si="3"/>
        <v>42903.708333333234</v>
      </c>
      <c r="AS4" s="26">
        <f t="shared" si="3"/>
        <v>42903.749999999898</v>
      </c>
      <c r="AT4" s="26">
        <f t="shared" si="3"/>
        <v>42903.791666666562</v>
      </c>
      <c r="AU4" s="26">
        <f t="shared" si="3"/>
        <v>42903.833333333227</v>
      </c>
      <c r="AV4" s="26">
        <f t="shared" si="3"/>
        <v>42903.874999999891</v>
      </c>
      <c r="AW4" s="26">
        <f t="shared" si="3"/>
        <v>42903.916666666555</v>
      </c>
      <c r="AX4" s="26">
        <f t="shared" si="3"/>
        <v>42903.958333333219</v>
      </c>
    </row>
    <row r="5" spans="1:60" s="30" customFormat="1" ht="15.75" thickBot="1" x14ac:dyDescent="0.3">
      <c r="A5" s="28">
        <f>COUNTIF(C5:AX5,"X")</f>
        <v>23</v>
      </c>
      <c r="B5" s="28" t="s">
        <v>8</v>
      </c>
      <c r="C5" s="29" t="str">
        <f>IF(COUNTIF(C6:C33,"X")&gt;0, "X", "")</f>
        <v>X</v>
      </c>
      <c r="D5" s="29" t="str">
        <f t="shared" ref="D5:AX5" si="4">IF(COUNTIF(D6:D33,"X")&gt;0, "X", "")</f>
        <v>X</v>
      </c>
      <c r="E5" s="29" t="str">
        <f t="shared" si="4"/>
        <v>X</v>
      </c>
      <c r="F5" s="29" t="str">
        <f t="shared" si="4"/>
        <v>X</v>
      </c>
      <c r="G5" s="29" t="str">
        <f t="shared" si="4"/>
        <v/>
      </c>
      <c r="H5" s="29" t="str">
        <f t="shared" si="4"/>
        <v/>
      </c>
      <c r="I5" s="29" t="str">
        <f t="shared" si="4"/>
        <v/>
      </c>
      <c r="J5" s="29" t="str">
        <f t="shared" si="4"/>
        <v/>
      </c>
      <c r="K5" s="29" t="str">
        <f t="shared" si="4"/>
        <v/>
      </c>
      <c r="L5" s="29" t="str">
        <f t="shared" si="4"/>
        <v/>
      </c>
      <c r="M5" s="29" t="str">
        <f t="shared" si="4"/>
        <v/>
      </c>
      <c r="N5" s="29" t="str">
        <f t="shared" si="4"/>
        <v/>
      </c>
      <c r="O5" s="29" t="str">
        <f t="shared" si="4"/>
        <v/>
      </c>
      <c r="P5" s="29" t="str">
        <f t="shared" si="4"/>
        <v/>
      </c>
      <c r="Q5" s="29" t="str">
        <f t="shared" si="4"/>
        <v>X</v>
      </c>
      <c r="R5" s="29" t="str">
        <f t="shared" si="4"/>
        <v>X</v>
      </c>
      <c r="S5" s="29" t="str">
        <f t="shared" si="4"/>
        <v>X</v>
      </c>
      <c r="T5" s="29" t="str">
        <f t="shared" si="4"/>
        <v>X</v>
      </c>
      <c r="U5" s="29" t="str">
        <f t="shared" si="4"/>
        <v>X</v>
      </c>
      <c r="V5" s="29" t="str">
        <f t="shared" si="4"/>
        <v/>
      </c>
      <c r="W5" s="29" t="str">
        <f t="shared" si="4"/>
        <v/>
      </c>
      <c r="X5" s="29" t="str">
        <f t="shared" si="4"/>
        <v/>
      </c>
      <c r="Y5" s="29" t="str">
        <f t="shared" si="4"/>
        <v/>
      </c>
      <c r="Z5" s="29" t="str">
        <f t="shared" si="4"/>
        <v/>
      </c>
      <c r="AA5" s="29" t="str">
        <f t="shared" si="4"/>
        <v>X</v>
      </c>
      <c r="AB5" s="29" t="str">
        <f t="shared" si="4"/>
        <v>X</v>
      </c>
      <c r="AC5" s="29" t="str">
        <f t="shared" si="4"/>
        <v>X</v>
      </c>
      <c r="AD5" s="29" t="str">
        <f t="shared" si="4"/>
        <v>X</v>
      </c>
      <c r="AE5" s="29" t="str">
        <f t="shared" si="4"/>
        <v/>
      </c>
      <c r="AF5" s="29" t="str">
        <f t="shared" si="4"/>
        <v/>
      </c>
      <c r="AG5" s="29" t="str">
        <f t="shared" si="4"/>
        <v/>
      </c>
      <c r="AH5" s="29" t="str">
        <f t="shared" si="4"/>
        <v/>
      </c>
      <c r="AI5" s="29" t="str">
        <f t="shared" si="4"/>
        <v/>
      </c>
      <c r="AJ5" s="29" t="str">
        <f t="shared" si="4"/>
        <v/>
      </c>
      <c r="AK5" s="29" t="str">
        <f t="shared" si="4"/>
        <v/>
      </c>
      <c r="AL5" s="29" t="str">
        <f t="shared" si="4"/>
        <v>X</v>
      </c>
      <c r="AM5" s="29" t="str">
        <f t="shared" si="4"/>
        <v>X</v>
      </c>
      <c r="AN5" s="29" t="str">
        <f t="shared" si="4"/>
        <v>X</v>
      </c>
      <c r="AO5" s="29" t="str">
        <f t="shared" si="4"/>
        <v>X</v>
      </c>
      <c r="AP5" s="29" t="str">
        <f t="shared" si="4"/>
        <v>X</v>
      </c>
      <c r="AQ5" s="29" t="str">
        <f t="shared" si="4"/>
        <v>X</v>
      </c>
      <c r="AR5" s="29" t="str">
        <f t="shared" si="4"/>
        <v>X</v>
      </c>
      <c r="AS5" s="29" t="str">
        <f t="shared" si="4"/>
        <v>X</v>
      </c>
      <c r="AT5" s="29" t="str">
        <f t="shared" si="4"/>
        <v>X</v>
      </c>
      <c r="AU5" s="29" t="str">
        <f t="shared" si="4"/>
        <v>X</v>
      </c>
      <c r="AV5" s="29" t="str">
        <f t="shared" si="4"/>
        <v/>
      </c>
      <c r="AW5" s="29" t="str">
        <f t="shared" si="4"/>
        <v/>
      </c>
      <c r="AX5" s="29" t="str">
        <f t="shared" si="4"/>
        <v/>
      </c>
    </row>
    <row r="6" spans="1:60" s="32" customFormat="1" ht="15" customHeight="1" x14ac:dyDescent="0.25">
      <c r="A6" s="31">
        <v>160</v>
      </c>
      <c r="B6" s="32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60" s="32" customFormat="1" x14ac:dyDescent="0.25">
      <c r="A7" s="31"/>
      <c r="B7" s="32" t="s">
        <v>11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60" s="34" customFormat="1" x14ac:dyDescent="0.25">
      <c r="A8" s="33"/>
      <c r="B8" s="34" t="s">
        <v>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spans="1:60" s="37" customFormat="1" x14ac:dyDescent="0.25">
      <c r="A9" s="36">
        <v>80</v>
      </c>
      <c r="B9" s="32" t="s">
        <v>3</v>
      </c>
      <c r="C9" s="11" t="s">
        <v>7</v>
      </c>
      <c r="D9" s="11" t="s">
        <v>7</v>
      </c>
      <c r="E9" s="11" t="s">
        <v>7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60" s="32" customFormat="1" x14ac:dyDescent="0.25">
      <c r="A10" s="31"/>
      <c r="B10" s="32" t="s">
        <v>11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 t="s">
        <v>7</v>
      </c>
      <c r="AB10" s="11" t="s">
        <v>7</v>
      </c>
      <c r="AC10" s="11" t="s">
        <v>7</v>
      </c>
      <c r="AD10" s="11" t="s">
        <v>7</v>
      </c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60" s="34" customFormat="1" x14ac:dyDescent="0.25">
      <c r="A11" s="33"/>
      <c r="B11" s="34" t="s">
        <v>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</row>
    <row r="12" spans="1:60" s="37" customFormat="1" x14ac:dyDescent="0.25">
      <c r="A12" s="36">
        <v>40</v>
      </c>
      <c r="B12" s="32" t="s">
        <v>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60" s="32" customFormat="1" x14ac:dyDescent="0.25">
      <c r="A13" s="31"/>
      <c r="B13" s="32" t="s">
        <v>11</v>
      </c>
      <c r="C13" s="11" t="s">
        <v>7</v>
      </c>
      <c r="D13" s="11" t="s">
        <v>7</v>
      </c>
      <c r="E13" s="11" t="s">
        <v>7</v>
      </c>
      <c r="F13" s="11" t="s">
        <v>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 t="s">
        <v>7</v>
      </c>
      <c r="R13" s="11" t="s">
        <v>7</v>
      </c>
      <c r="S13" s="11" t="s">
        <v>7</v>
      </c>
      <c r="T13" s="11" t="s">
        <v>7</v>
      </c>
      <c r="U13" s="11" t="s">
        <v>7</v>
      </c>
      <c r="V13" s="11"/>
      <c r="W13" s="11"/>
      <c r="X13" s="11"/>
      <c r="Y13" s="11"/>
      <c r="Z13" s="11"/>
      <c r="AA13" s="11" t="s">
        <v>7</v>
      </c>
      <c r="AB13" s="11" t="s">
        <v>7</v>
      </c>
      <c r="AC13" s="11" t="s">
        <v>7</v>
      </c>
      <c r="AD13" s="11" t="s">
        <v>7</v>
      </c>
      <c r="AE13" s="11"/>
      <c r="AF13" s="11"/>
      <c r="AG13" s="11"/>
      <c r="AH13" s="11"/>
      <c r="AI13" s="11"/>
      <c r="AJ13" s="11"/>
      <c r="AK13" s="11"/>
      <c r="AL13" s="11" t="s">
        <v>7</v>
      </c>
      <c r="AM13" s="11" t="s">
        <v>7</v>
      </c>
      <c r="AN13" s="11" t="s">
        <v>7</v>
      </c>
      <c r="AO13" s="11" t="s">
        <v>7</v>
      </c>
      <c r="AP13" s="11" t="s">
        <v>7</v>
      </c>
      <c r="AQ13" s="11" t="s">
        <v>7</v>
      </c>
      <c r="AR13" s="11" t="s">
        <v>7</v>
      </c>
      <c r="AS13" s="11" t="s">
        <v>7</v>
      </c>
      <c r="AT13" s="11" t="s">
        <v>7</v>
      </c>
      <c r="AU13" s="11" t="s">
        <v>7</v>
      </c>
      <c r="AV13" s="11"/>
      <c r="AW13" s="11"/>
      <c r="AX13" s="11"/>
    </row>
    <row r="14" spans="1:60" s="34" customFormat="1" x14ac:dyDescent="0.25">
      <c r="A14" s="33"/>
      <c r="B14" s="34" t="s">
        <v>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</row>
    <row r="15" spans="1:60" s="37" customFormat="1" ht="15" customHeight="1" x14ac:dyDescent="0.25">
      <c r="A15" s="36">
        <v>20</v>
      </c>
      <c r="B15" s="32" t="s">
        <v>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60" s="32" customFormat="1" x14ac:dyDescent="0.25">
      <c r="A16" s="31"/>
      <c r="B16" s="32" t="s">
        <v>11</v>
      </c>
      <c r="C16" s="11" t="s">
        <v>7</v>
      </c>
      <c r="D16" s="11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 t="s">
        <v>7</v>
      </c>
      <c r="R16" s="11" t="s">
        <v>7</v>
      </c>
      <c r="S16" s="11" t="s">
        <v>7</v>
      </c>
      <c r="T16" s="11" t="s">
        <v>7</v>
      </c>
      <c r="U16" s="11" t="s">
        <v>7</v>
      </c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s="34" customFormat="1" x14ac:dyDescent="0.25">
      <c r="A17" s="33"/>
      <c r="B17" s="34" t="s">
        <v>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 t="s">
        <v>7</v>
      </c>
      <c r="AM17" s="17" t="s">
        <v>7</v>
      </c>
      <c r="AN17" s="17" t="s">
        <v>7</v>
      </c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s="37" customFormat="1" ht="15" customHeight="1" x14ac:dyDescent="0.25">
      <c r="A18" s="36">
        <v>15</v>
      </c>
      <c r="B18" s="32" t="s">
        <v>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s="32" customFormat="1" x14ac:dyDescent="0.25">
      <c r="A19" s="31"/>
      <c r="B19" s="32" t="s">
        <v>11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 t="s">
        <v>7</v>
      </c>
      <c r="R19" s="11" t="s">
        <v>7</v>
      </c>
      <c r="S19" s="11" t="s">
        <v>7</v>
      </c>
      <c r="T19" s="11" t="s">
        <v>7</v>
      </c>
      <c r="U19" s="11" t="s">
        <v>7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s="34" customFormat="1" x14ac:dyDescent="0.25">
      <c r="A20" s="33"/>
      <c r="B20" s="34" t="s">
        <v>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</row>
    <row r="21" spans="1:50" s="37" customFormat="1" ht="15" customHeight="1" x14ac:dyDescent="0.25">
      <c r="A21" s="36">
        <v>10</v>
      </c>
      <c r="B21" s="32" t="s">
        <v>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s="32" customFormat="1" x14ac:dyDescent="0.25">
      <c r="A22" s="31"/>
      <c r="B22" s="32" t="s">
        <v>11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s="34" customFormat="1" x14ac:dyDescent="0.25">
      <c r="A23" s="33"/>
      <c r="B23" s="34" t="s">
        <v>4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</row>
    <row r="24" spans="1:50" s="37" customFormat="1" x14ac:dyDescent="0.25">
      <c r="A24" s="36">
        <v>6</v>
      </c>
      <c r="B24" s="32" t="s">
        <v>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s="32" customFormat="1" x14ac:dyDescent="0.25">
      <c r="A25" s="31"/>
      <c r="B25" s="32" t="s">
        <v>11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s="34" customFormat="1" x14ac:dyDescent="0.25">
      <c r="A26" s="33"/>
      <c r="B26" s="34" t="s">
        <v>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1:50" s="37" customFormat="1" x14ac:dyDescent="0.25">
      <c r="A27" s="36">
        <v>2</v>
      </c>
      <c r="B27" s="32" t="s">
        <v>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s="32" customFormat="1" x14ac:dyDescent="0.25">
      <c r="A28" s="31"/>
      <c r="B28" s="32" t="s">
        <v>11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s="34" customFormat="1" x14ac:dyDescent="0.25">
      <c r="A29" s="33"/>
      <c r="B29" s="34" t="s">
        <v>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</row>
    <row r="30" spans="1:50" s="37" customFormat="1" x14ac:dyDescent="0.25">
      <c r="A30" s="36" t="s">
        <v>2</v>
      </c>
      <c r="B30" s="32" t="s">
        <v>3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s="32" customFormat="1" x14ac:dyDescent="0.25">
      <c r="A31" s="31"/>
      <c r="B31" s="32" t="s">
        <v>11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s="34" customFormat="1" x14ac:dyDescent="0.25">
      <c r="A32" s="33"/>
      <c r="B32" s="34" t="s">
        <v>4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</row>
    <row r="33" spans="7:50" x14ac:dyDescent="0.25">
      <c r="G33" s="38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9"/>
      <c r="AE33" s="38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</row>
  </sheetData>
  <sheetProtection algorithmName="SHA-512" hashValue="Prh3JjLM0/56HqCv68uCWq1ZSF2ORv3EJHBDul6/vBT5G3BiWIq5WFIbT9A1mq/3aHC4wjfViYYss5ar7ZT7qg==" saltValue="VmPWAbrdv3CF8JeRDucUAQ==" spinCount="100000" sheet="1" objects="1" scenarios="1" selectLockedCells="1"/>
  <mergeCells count="15">
    <mergeCell ref="A24:A26"/>
    <mergeCell ref="A27:A29"/>
    <mergeCell ref="A30:A32"/>
    <mergeCell ref="A6:A8"/>
    <mergeCell ref="A9:A11"/>
    <mergeCell ref="A12:A14"/>
    <mergeCell ref="A15:A17"/>
    <mergeCell ref="A18:A20"/>
    <mergeCell ref="A21:A23"/>
    <mergeCell ref="A1:AC1"/>
    <mergeCell ref="AD1:AH1"/>
    <mergeCell ref="AI1:AX1"/>
    <mergeCell ref="C2:Z2"/>
    <mergeCell ref="AA2:AX2"/>
    <mergeCell ref="A4:B4"/>
  </mergeCells>
  <conditionalFormatting sqref="C5:AX32">
    <cfRule type="containsText" dxfId="0" priority="1" operator="containsText" text="X">
      <formula>NOT(ISERROR(SEARCH("X",C5)))</formula>
    </cfRule>
  </conditionalFormatting>
  <printOptions gridLines="1"/>
  <pageMargins left="0.7" right="0.7" top="0.75" bottom="0.75" header="0.3" footer="0.3"/>
  <pageSetup paperSize="3" orientation="landscape" r:id="rId1"/>
  <headerFooter>
    <oddHeader>&amp;C&amp;36SJRA QSO PARTY K2AA/100 OPERATOR SCHEDULE&amp;R&amp;D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Club Information</vt:lpstr>
      <vt:lpstr>Schedule Template</vt:lpstr>
      <vt:lpstr>Schedule Example</vt:lpstr>
      <vt:lpstr>'Schedule Example'!Print_Area</vt:lpstr>
      <vt:lpstr>'Schedule Template'!Print_Area</vt:lpstr>
      <vt:lpstr>'Schedule Example'!Print_Titles</vt:lpstr>
      <vt:lpstr>'Schedule Template'!Print_Titles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Ken</cp:lastModifiedBy>
  <cp:lastPrinted>2016-06-19T01:56:06Z</cp:lastPrinted>
  <dcterms:created xsi:type="dcterms:W3CDTF">2016-06-04T23:56:21Z</dcterms:created>
  <dcterms:modified xsi:type="dcterms:W3CDTF">2017-03-19T17:12:22Z</dcterms:modified>
</cp:coreProperties>
</file>